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1355" windowHeight="8700" tabRatio="633"/>
  </bookViews>
  <sheets>
    <sheet name="1 кв 2018" sheetId="9" r:id="rId1"/>
  </sheets>
  <definedNames>
    <definedName name="_xlnm.Print_Area" localSheetId="0">'1 кв 2018'!$A$1:$L$34</definedName>
  </definedNames>
  <calcPr calcId="145621"/>
</workbook>
</file>

<file path=xl/calcChain.xml><?xml version="1.0" encoding="utf-8"?>
<calcChain xmlns="http://schemas.openxmlformats.org/spreadsheetml/2006/main">
  <c r="K11" i="9" l="1"/>
  <c r="F11" i="9"/>
  <c r="F15" i="9" l="1"/>
  <c r="F25" i="9" l="1"/>
  <c r="D15" i="9"/>
  <c r="D25" i="9" s="1"/>
  <c r="E15" i="9"/>
  <c r="E25" i="9" s="1"/>
  <c r="C15" i="9"/>
  <c r="C25" i="9" s="1"/>
  <c r="H15" i="9"/>
  <c r="H25" i="9" s="1"/>
  <c r="I15" i="9"/>
  <c r="I25" i="9" s="1"/>
  <c r="J15" i="9"/>
  <c r="J25" i="9" s="1"/>
  <c r="K15" i="9"/>
  <c r="K25" i="9" s="1"/>
  <c r="G23" i="9"/>
  <c r="G24" i="9"/>
  <c r="B23" i="9"/>
  <c r="B24" i="9"/>
  <c r="B12" i="9"/>
  <c r="B9" i="9"/>
  <c r="B10" i="9"/>
  <c r="B13" i="9"/>
  <c r="B14" i="9"/>
  <c r="B11" i="9"/>
  <c r="G12" i="9"/>
  <c r="G9" i="9"/>
  <c r="G10" i="9"/>
  <c r="G13" i="9"/>
  <c r="G14" i="9"/>
  <c r="G11" i="9"/>
  <c r="G22" i="9"/>
  <c r="B22" i="9"/>
  <c r="G21" i="9"/>
  <c r="B21" i="9"/>
  <c r="G20" i="9"/>
  <c r="B20" i="9"/>
  <c r="G19" i="9"/>
  <c r="B19" i="9"/>
  <c r="G18" i="9"/>
  <c r="B18" i="9"/>
  <c r="G17" i="9"/>
  <c r="B17" i="9"/>
  <c r="G16" i="9"/>
  <c r="B16" i="9"/>
  <c r="G15" i="9" l="1"/>
  <c r="G25" i="9" s="1"/>
  <c r="B15" i="9"/>
  <c r="B25" i="9" s="1"/>
</calcChain>
</file>

<file path=xl/comments1.xml><?xml version="1.0" encoding="utf-8"?>
<comments xmlns="http://schemas.openxmlformats.org/spreadsheetml/2006/main">
  <authors>
    <author>SvetetskayaO</author>
  </authors>
  <commentList>
    <comment ref="K17" authorId="0">
      <text>
        <r>
          <rPr>
            <b/>
            <sz val="9"/>
            <color indexed="81"/>
            <rFont val="Tahoma"/>
            <family val="2"/>
            <charset val="204"/>
          </rPr>
          <t>SvetetskayaO:</t>
        </r>
        <r>
          <rPr>
            <sz val="9"/>
            <color indexed="81"/>
            <rFont val="Tahoma"/>
            <family val="2"/>
            <charset val="204"/>
          </rPr>
          <t xml:space="preserve">
ФОТ за счет всех источников и бюджета и платные услуги</t>
        </r>
      </text>
    </comment>
  </commentList>
</comments>
</file>

<file path=xl/sharedStrings.xml><?xml version="1.0" encoding="utf-8"?>
<sst xmlns="http://schemas.openxmlformats.org/spreadsheetml/2006/main" count="36" uniqueCount="30">
  <si>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</si>
  <si>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</si>
  <si>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</si>
  <si>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</si>
  <si>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</si>
  <si>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</si>
  <si>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</si>
  <si>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</si>
  <si>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</si>
  <si>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</si>
  <si>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</si>
  <si>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</si>
  <si>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</si>
  <si>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</si>
  <si>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</si>
  <si>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</si>
  <si>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</si>
  <si>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</si>
  <si>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</si>
  <si>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</si>
  <si>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</si>
  <si>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</si>
  <si>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</si>
  <si>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</si>
  <si>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</si>
  <si>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</si>
  <si>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Руководитель Финансового управления администрации МО "Город Майкоп"</t>
  </si>
  <si>
    <t>В.Н. Орлов</t>
  </si>
  <si>
    <t>Фактические расходы на оплату труда служащих (работников) учреждений, тыс. рублей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</si>
  <si>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апреля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</si>
</sst>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5"/>
      <name val="Arial Cyr"/>
      <charset val="204"/>
    </font>
    <font>
      <sz val="1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FF0000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5" applyNumberFormat="0" applyAlignment="0" applyProtection="0"/>
    <xf numFmtId="0" fontId="15" fillId="29" borderId="6" applyNumberFormat="0" applyAlignment="0" applyProtection="0"/>
    <xf numFmtId="0" fontId="16" fillId="29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30" borderId="11" applyNumberFormat="0" applyAlignment="0" applyProtection="0"/>
    <xf numFmtId="0" fontId="22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12" fillId="0" borderId="0"/>
    <xf numFmtId="0" fontId="12" fillId="0" borderId="0"/>
    <xf numFmtId="0" fontId="24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33" borderId="12" applyNumberFormat="0" applyFont="0" applyAlignment="0" applyProtection="0"/>
    <xf numFmtId="0" fontId="26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34" borderId="0" applyNumberFormat="0" applyBorder="0" applyAlignment="0" applyProtection="0"/>
    <xf numFmtId="4" fontId="29" fillId="0" borderId="14">
      <alignment horizontal="right"/>
    </xf>
  </cellStyleXfs>
  <cellXfs count="52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4" fontId="0" fillId="36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37" borderId="1" xfId="0" applyFont="1" applyFill="1" applyBorder="1" applyAlignment="1">
      <alignment horizontal="left" vertical="center" wrapText="1"/>
    </xf>
    <xf numFmtId="0" fontId="30" fillId="0" borderId="1" xfId="0" applyFont="1" applyBorder="1"/>
    <xf numFmtId="0" fontId="30" fillId="0" borderId="0" xfId="0" applyFont="1"/>
    <xf numFmtId="0" fontId="0" fillId="3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35" borderId="1" xfId="0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 wrapText="1"/>
    </xf>
    <xf numFmtId="0" fontId="31" fillId="37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xl105" xfId="45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/>
  <dimension ref="A1:L35"/>
  <sheetViews>
    <sheetView tabSelected="1" zoomScaleNormal="100" workbookViewId="0">
      <selection activeCell="A3" sqref="A3:K3"/>
    </sheetView>
  </sheetViews>
  <sheetFormatPr defaultRowHeight="12.75" x14ac:dyDescent="0.2"/>
  <cols>
    <col min="1" max="1" width="42.28515625" customWidth="1"/>
    <col min="2" max="2" width="9.28515625" bestFit="1" customWidth="1"/>
    <col min="3" max="3" width="9.85546875" customWidth="1"/>
    <col min="4" max="4" width="8.42578125" customWidth="1"/>
    <col min="5" max="5" width="11.7109375" customWidth="1"/>
    <col min="6" max="6" width="11" customWidth="1"/>
    <col min="7" max="7" width="14.140625" customWidth="1"/>
    <col min="8" max="8" width="12" customWidth="1"/>
    <col min="9" max="9" width="13.42578125" customWidth="1"/>
    <col min="10" max="10" width="13.5703125" customWidth="1"/>
    <col min="11" max="11" width="14.85546875" customWidth="1"/>
    <col min="12" max="12" width="12.7109375" hidden="1" customWidth="1"/>
  </cols>
  <sheetData>
    <row r="1" spans="1:12" x14ac:dyDescent="0.2">
      <c r="K1" s="34"/>
      <c r="L1" s="34"/>
    </row>
    <row r="3" spans="1:12" ht="63.75" customHeight="1" x14ac:dyDescent="0.2">
      <c r="A3" s="36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2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27.75" customHeight="1" x14ac:dyDescent="0.2">
      <c r="A6" s="38" t="s">
        <v>4</v>
      </c>
      <c r="B6" s="41" t="s">
        <v>5</v>
      </c>
      <c r="C6" s="41"/>
      <c r="D6" s="41"/>
      <c r="E6" s="41"/>
      <c r="F6" s="41"/>
      <c r="G6" s="41" t="s">
        <v>28</v>
      </c>
      <c r="H6" s="41"/>
      <c r="I6" s="41"/>
      <c r="J6" s="41"/>
      <c r="K6" s="41"/>
      <c r="L6" s="43" t="s">
        <v>25</v>
      </c>
    </row>
    <row r="7" spans="1:12" x14ac:dyDescent="0.2">
      <c r="A7" s="39"/>
      <c r="B7" s="42" t="s">
        <v>6</v>
      </c>
      <c r="C7" s="41" t="s">
        <v>7</v>
      </c>
      <c r="D7" s="41"/>
      <c r="E7" s="41"/>
      <c r="F7" s="41"/>
      <c r="G7" s="42" t="s">
        <v>6</v>
      </c>
      <c r="H7" s="41" t="s">
        <v>7</v>
      </c>
      <c r="I7" s="41"/>
      <c r="J7" s="41"/>
      <c r="K7" s="41"/>
      <c r="L7" s="44"/>
    </row>
    <row r="8" spans="1:12" ht="51" x14ac:dyDescent="0.2">
      <c r="A8" s="40"/>
      <c r="B8" s="42"/>
      <c r="C8" s="10" t="s">
        <v>8</v>
      </c>
      <c r="D8" s="10" t="s">
        <v>9</v>
      </c>
      <c r="E8" s="10" t="s">
        <v>10</v>
      </c>
      <c r="F8" s="10" t="s">
        <v>11</v>
      </c>
      <c r="G8" s="42"/>
      <c r="H8" s="10" t="s">
        <v>8</v>
      </c>
      <c r="I8" s="10" t="s">
        <v>9</v>
      </c>
      <c r="J8" s="10" t="s">
        <v>10</v>
      </c>
      <c r="K8" s="10" t="s">
        <v>11</v>
      </c>
      <c r="L8" s="45"/>
    </row>
    <row r="9" spans="1:12" s="20" customFormat="1" x14ac:dyDescent="0.2">
      <c r="A9" s="18" t="s">
        <v>19</v>
      </c>
      <c r="B9" s="21">
        <f>SUM(C9:F9)</f>
        <v>16</v>
      </c>
      <c r="C9" s="27">
        <v>3</v>
      </c>
      <c r="D9" s="27">
        <v>12</v>
      </c>
      <c r="E9" s="27">
        <v>1</v>
      </c>
      <c r="F9" s="27"/>
      <c r="G9" s="28">
        <f t="shared" ref="G9:G14" si="0">SUM(H9:K9)</f>
        <v>1714820</v>
      </c>
      <c r="H9" s="29">
        <v>547408</v>
      </c>
      <c r="I9" s="29">
        <v>1100068</v>
      </c>
      <c r="J9" s="29">
        <v>67344</v>
      </c>
      <c r="K9" s="29"/>
      <c r="L9" s="19"/>
    </row>
    <row r="10" spans="1:12" s="20" customFormat="1" x14ac:dyDescent="0.2">
      <c r="A10" s="18" t="s">
        <v>3</v>
      </c>
      <c r="B10" s="21">
        <f>SUM(C10:F10)</f>
        <v>9</v>
      </c>
      <c r="C10" s="27">
        <v>1</v>
      </c>
      <c r="D10" s="27">
        <v>6</v>
      </c>
      <c r="E10" s="27">
        <v>2</v>
      </c>
      <c r="F10" s="27"/>
      <c r="G10" s="28">
        <f t="shared" si="0"/>
        <v>1124111</v>
      </c>
      <c r="H10" s="29">
        <v>385811</v>
      </c>
      <c r="I10" s="29">
        <v>673277</v>
      </c>
      <c r="J10" s="29">
        <v>65023</v>
      </c>
      <c r="K10" s="29"/>
      <c r="L10" s="19"/>
    </row>
    <row r="11" spans="1:12" s="20" customFormat="1" hidden="1" x14ac:dyDescent="0.2">
      <c r="A11" s="22" t="s">
        <v>18</v>
      </c>
      <c r="B11" s="23">
        <f t="shared" ref="B11:B13" si="1">SUM(C11:F11)</f>
        <v>167.8</v>
      </c>
      <c r="C11" s="23">
        <v>0.7</v>
      </c>
      <c r="D11" s="23">
        <v>106.1</v>
      </c>
      <c r="E11" s="23">
        <v>6</v>
      </c>
      <c r="F11" s="23">
        <f>16.8+38.2</f>
        <v>55</v>
      </c>
      <c r="G11" s="24">
        <f t="shared" si="0"/>
        <v>13315124</v>
      </c>
      <c r="H11" s="24">
        <v>142566</v>
      </c>
      <c r="I11" s="24">
        <v>10233354</v>
      </c>
      <c r="J11" s="24">
        <v>290778</v>
      </c>
      <c r="K11" s="24">
        <f>1011344+1637082</f>
        <v>2648426</v>
      </c>
      <c r="L11" s="19"/>
    </row>
    <row r="12" spans="1:12" s="20" customFormat="1" hidden="1" x14ac:dyDescent="0.2">
      <c r="A12" s="22" t="s">
        <v>20</v>
      </c>
      <c r="B12" s="23">
        <f t="shared" si="1"/>
        <v>11</v>
      </c>
      <c r="C12" s="23"/>
      <c r="D12" s="23">
        <v>11</v>
      </c>
      <c r="E12" s="23"/>
      <c r="F12" s="23"/>
      <c r="G12" s="24">
        <f t="shared" si="0"/>
        <v>800064</v>
      </c>
      <c r="H12" s="24"/>
      <c r="I12" s="24">
        <v>800064</v>
      </c>
      <c r="J12" s="24"/>
      <c r="K12" s="24"/>
      <c r="L12" s="19"/>
    </row>
    <row r="13" spans="1:12" s="20" customFormat="1" hidden="1" x14ac:dyDescent="0.2">
      <c r="A13" s="22" t="s">
        <v>21</v>
      </c>
      <c r="B13" s="23">
        <f t="shared" si="1"/>
        <v>27</v>
      </c>
      <c r="C13" s="23"/>
      <c r="D13" s="23"/>
      <c r="E13" s="23"/>
      <c r="F13" s="23">
        <v>27</v>
      </c>
      <c r="G13" s="24">
        <f t="shared" si="0"/>
        <v>1790038</v>
      </c>
      <c r="H13" s="24"/>
      <c r="I13" s="24"/>
      <c r="J13" s="24"/>
      <c r="K13" s="24">
        <v>1790038</v>
      </c>
      <c r="L13" s="19"/>
    </row>
    <row r="14" spans="1:12" s="20" customFormat="1" hidden="1" x14ac:dyDescent="0.2">
      <c r="A14" s="22" t="s">
        <v>22</v>
      </c>
      <c r="B14" s="23">
        <f>SUM(C14:F14)</f>
        <v>20</v>
      </c>
      <c r="C14" s="23"/>
      <c r="D14" s="23"/>
      <c r="E14" s="23"/>
      <c r="F14" s="23">
        <v>20</v>
      </c>
      <c r="G14" s="24">
        <f t="shared" si="0"/>
        <v>1269353</v>
      </c>
      <c r="H14" s="24"/>
      <c r="I14" s="24"/>
      <c r="J14" s="24"/>
      <c r="K14" s="24">
        <v>1269353</v>
      </c>
      <c r="L14" s="19"/>
    </row>
    <row r="15" spans="1:12" s="20" customFormat="1" x14ac:dyDescent="0.2">
      <c r="A15" s="18" t="s">
        <v>12</v>
      </c>
      <c r="B15" s="11">
        <f>SUM(C15:F15)</f>
        <v>225.8</v>
      </c>
      <c r="C15" s="25">
        <f t="shared" ref="C15:K15" si="2">SUM(C11:C14)</f>
        <v>0.7</v>
      </c>
      <c r="D15" s="25">
        <f>SUM(D11:D14)</f>
        <v>117.1</v>
      </c>
      <c r="E15" s="25">
        <f t="shared" si="2"/>
        <v>6</v>
      </c>
      <c r="F15" s="25">
        <f>SUM(F11:F14)</f>
        <v>102</v>
      </c>
      <c r="G15" s="14">
        <f t="shared" si="2"/>
        <v>17174579</v>
      </c>
      <c r="H15" s="26">
        <f t="shared" si="2"/>
        <v>142566</v>
      </c>
      <c r="I15" s="26">
        <f t="shared" si="2"/>
        <v>11033418</v>
      </c>
      <c r="J15" s="26">
        <f t="shared" si="2"/>
        <v>290778</v>
      </c>
      <c r="K15" s="26">
        <f t="shared" si="2"/>
        <v>5707817</v>
      </c>
      <c r="L15" s="19"/>
    </row>
    <row r="16" spans="1:12" s="20" customFormat="1" ht="14.25" customHeight="1" x14ac:dyDescent="0.2">
      <c r="A16" s="18" t="s">
        <v>13</v>
      </c>
      <c r="B16" s="11">
        <f t="shared" ref="B16:B24" si="3">SUM(C16:F16)</f>
        <v>31.2</v>
      </c>
      <c r="C16" s="26"/>
      <c r="D16" s="26">
        <v>22.7</v>
      </c>
      <c r="E16" s="26">
        <v>8.5</v>
      </c>
      <c r="F16" s="26"/>
      <c r="G16" s="11">
        <f t="shared" ref="G16:G24" si="4">SUM(H16:K16)</f>
        <v>2588952.1</v>
      </c>
      <c r="H16" s="26"/>
      <c r="I16" s="26">
        <v>2076634.2</v>
      </c>
      <c r="J16" s="26">
        <v>512317.9</v>
      </c>
      <c r="K16" s="26"/>
      <c r="L16" s="19"/>
    </row>
    <row r="17" spans="1:12" s="20" customFormat="1" ht="14.25" customHeight="1" x14ac:dyDescent="0.2">
      <c r="A17" s="18" t="s">
        <v>14</v>
      </c>
      <c r="B17" s="11">
        <f t="shared" si="3"/>
        <v>3</v>
      </c>
      <c r="C17" s="26"/>
      <c r="D17" s="26">
        <v>3</v>
      </c>
      <c r="E17" s="26"/>
      <c r="F17" s="26"/>
      <c r="G17" s="11">
        <f t="shared" si="4"/>
        <v>7733883.5999999996</v>
      </c>
      <c r="H17" s="26"/>
      <c r="I17" s="25">
        <v>405960</v>
      </c>
      <c r="J17" s="25"/>
      <c r="K17" s="26">
        <v>7327923.5999999996</v>
      </c>
      <c r="L17" s="19"/>
    </row>
    <row r="18" spans="1:12" s="20" customFormat="1" ht="15" customHeight="1" x14ac:dyDescent="0.2">
      <c r="A18" s="30" t="s">
        <v>15</v>
      </c>
      <c r="B18" s="11">
        <f t="shared" si="3"/>
        <v>45.7</v>
      </c>
      <c r="C18" s="26"/>
      <c r="D18" s="26">
        <v>14</v>
      </c>
      <c r="E18" s="26">
        <v>2</v>
      </c>
      <c r="F18" s="25">
        <v>29.7</v>
      </c>
      <c r="G18" s="11">
        <f t="shared" si="4"/>
        <v>3290926</v>
      </c>
      <c r="H18" s="26"/>
      <c r="I18" s="25">
        <v>1447208</v>
      </c>
      <c r="J18" s="25">
        <v>124670</v>
      </c>
      <c r="K18" s="26">
        <v>1719048</v>
      </c>
      <c r="L18" s="19"/>
    </row>
    <row r="19" spans="1:12" s="20" customFormat="1" x14ac:dyDescent="0.2">
      <c r="A19" s="18" t="s">
        <v>0</v>
      </c>
      <c r="B19" s="11">
        <f t="shared" si="3"/>
        <v>22.6</v>
      </c>
      <c r="C19" s="26"/>
      <c r="D19" s="26">
        <v>20.6</v>
      </c>
      <c r="E19" s="26">
        <v>2</v>
      </c>
      <c r="F19" s="26"/>
      <c r="G19" s="11">
        <f t="shared" si="4"/>
        <v>2110384</v>
      </c>
      <c r="H19" s="26"/>
      <c r="I19" s="25">
        <v>2009206</v>
      </c>
      <c r="J19" s="25">
        <v>101178</v>
      </c>
      <c r="K19" s="26"/>
      <c r="L19" s="19"/>
    </row>
    <row r="20" spans="1:12" s="20" customFormat="1" x14ac:dyDescent="0.2">
      <c r="A20" s="18" t="s">
        <v>16</v>
      </c>
      <c r="B20" s="11">
        <f t="shared" si="3"/>
        <v>43.400000000000006</v>
      </c>
      <c r="C20" s="26"/>
      <c r="D20" s="26">
        <v>38.700000000000003</v>
      </c>
      <c r="E20" s="26">
        <v>4.7</v>
      </c>
      <c r="F20" s="26"/>
      <c r="G20" s="11">
        <f t="shared" si="4"/>
        <v>3475020.2</v>
      </c>
      <c r="H20" s="26"/>
      <c r="I20" s="16">
        <v>3211938.6</v>
      </c>
      <c r="J20" s="16">
        <v>263081.59999999998</v>
      </c>
      <c r="K20" s="26"/>
      <c r="L20" s="19"/>
    </row>
    <row r="21" spans="1:12" s="20" customFormat="1" x14ac:dyDescent="0.2">
      <c r="A21" s="18" t="s">
        <v>2</v>
      </c>
      <c r="B21" s="11">
        <f t="shared" si="3"/>
        <v>489</v>
      </c>
      <c r="C21" s="26"/>
      <c r="D21" s="26">
        <v>4</v>
      </c>
      <c r="E21" s="26">
        <v>5</v>
      </c>
      <c r="F21" s="26">
        <v>480</v>
      </c>
      <c r="G21" s="11">
        <f t="shared" si="4"/>
        <v>30804265.099999998</v>
      </c>
      <c r="H21" s="26"/>
      <c r="I21" s="16">
        <v>399374</v>
      </c>
      <c r="J21" s="16">
        <v>390666.7</v>
      </c>
      <c r="K21" s="16">
        <v>30014224.399999999</v>
      </c>
      <c r="L21" s="19"/>
    </row>
    <row r="22" spans="1:12" s="15" customFormat="1" x14ac:dyDescent="0.2">
      <c r="A22" s="18" t="s">
        <v>1</v>
      </c>
      <c r="B22" s="14">
        <f t="shared" si="3"/>
        <v>3240.1</v>
      </c>
      <c r="C22" s="16"/>
      <c r="D22" s="16">
        <v>11</v>
      </c>
      <c r="E22" s="16">
        <v>5</v>
      </c>
      <c r="F22" s="16">
        <v>3224.1</v>
      </c>
      <c r="G22" s="14">
        <f t="shared" si="4"/>
        <v>202742800</v>
      </c>
      <c r="H22" s="16"/>
      <c r="I22" s="16">
        <v>1138066.7</v>
      </c>
      <c r="J22" s="16">
        <v>258743.8</v>
      </c>
      <c r="K22" s="16">
        <v>201345989.5</v>
      </c>
      <c r="L22" s="17"/>
    </row>
    <row r="23" spans="1:12" s="20" customFormat="1" x14ac:dyDescent="0.2">
      <c r="A23" s="18" t="s">
        <v>23</v>
      </c>
      <c r="B23" s="11">
        <f t="shared" si="3"/>
        <v>5</v>
      </c>
      <c r="C23" s="26"/>
      <c r="D23" s="26">
        <v>5</v>
      </c>
      <c r="E23" s="26"/>
      <c r="F23" s="26"/>
      <c r="G23" s="11">
        <f t="shared" si="4"/>
        <v>330476.09999999998</v>
      </c>
      <c r="H23" s="26"/>
      <c r="I23" s="26">
        <v>330476.09999999998</v>
      </c>
      <c r="J23" s="26"/>
      <c r="K23" s="26"/>
      <c r="L23" s="19"/>
    </row>
    <row r="24" spans="1:12" s="20" customFormat="1" x14ac:dyDescent="0.2">
      <c r="A24" s="18" t="s">
        <v>24</v>
      </c>
      <c r="B24" s="11">
        <f t="shared" si="3"/>
        <v>32</v>
      </c>
      <c r="C24" s="26"/>
      <c r="D24" s="26">
        <v>30</v>
      </c>
      <c r="E24" s="26">
        <v>2</v>
      </c>
      <c r="F24" s="26"/>
      <c r="G24" s="11">
        <f t="shared" si="4"/>
        <v>6658109.4000000004</v>
      </c>
      <c r="H24" s="26"/>
      <c r="I24" s="26">
        <v>2608793.5</v>
      </c>
      <c r="J24" s="26">
        <v>138749.5</v>
      </c>
      <c r="K24" s="16">
        <v>3910566.4</v>
      </c>
      <c r="L24" s="19"/>
    </row>
    <row r="25" spans="1:12" s="1" customFormat="1" x14ac:dyDescent="0.2">
      <c r="A25" s="31" t="s">
        <v>17</v>
      </c>
      <c r="B25" s="32">
        <f t="shared" ref="B25:K25" si="5">SUM(B15+B16+B17+B18+B19+B20+B21+B22+B23+B24)+B9+B10</f>
        <v>4162.8</v>
      </c>
      <c r="C25" s="32">
        <f t="shared" si="5"/>
        <v>4.7</v>
      </c>
      <c r="D25" s="32">
        <f t="shared" si="5"/>
        <v>284.09999999999997</v>
      </c>
      <c r="E25" s="32">
        <f t="shared" si="5"/>
        <v>38.200000000000003</v>
      </c>
      <c r="F25" s="32">
        <f t="shared" si="5"/>
        <v>3835.8</v>
      </c>
      <c r="G25" s="32">
        <f t="shared" si="5"/>
        <v>279748326.5</v>
      </c>
      <c r="H25" s="32">
        <f t="shared" si="5"/>
        <v>1075785</v>
      </c>
      <c r="I25" s="32">
        <f t="shared" si="5"/>
        <v>26434420.100000001</v>
      </c>
      <c r="J25" s="32">
        <f t="shared" si="5"/>
        <v>2212552.5</v>
      </c>
      <c r="K25" s="32">
        <f t="shared" si="5"/>
        <v>250025568.90000001</v>
      </c>
      <c r="L25" s="33"/>
    </row>
    <row r="26" spans="1:12" ht="9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2" x14ac:dyDescent="0.2">
      <c r="A27" s="47"/>
      <c r="B27" s="48"/>
      <c r="C27" s="48"/>
      <c r="D27" s="48"/>
      <c r="E27" s="48"/>
      <c r="F27" s="48"/>
      <c r="G27" s="48"/>
      <c r="H27" s="49"/>
      <c r="I27" s="49"/>
      <c r="J27" s="49"/>
      <c r="K27" s="49"/>
      <c r="L27" s="49"/>
    </row>
    <row r="28" spans="1:12" ht="14.25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1"/>
      <c r="K28" s="51"/>
      <c r="L28" s="15"/>
    </row>
    <row r="29" spans="1:12" ht="28.5" x14ac:dyDescent="0.2">
      <c r="A29" s="12" t="s">
        <v>26</v>
      </c>
      <c r="B29" s="46" t="s">
        <v>27</v>
      </c>
      <c r="C29" s="46"/>
      <c r="D29" s="46"/>
      <c r="E29" s="46"/>
      <c r="F29" s="46"/>
      <c r="G29" s="46"/>
      <c r="H29" s="46"/>
      <c r="I29" s="46"/>
      <c r="J29" s="46"/>
      <c r="K29" s="46"/>
    </row>
    <row r="30" spans="1:12" ht="14.25" x14ac:dyDescent="0.2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2" x14ac:dyDescent="0.2">
      <c r="A31" s="5"/>
      <c r="B31" s="3"/>
      <c r="C31" s="3"/>
      <c r="D31" s="3"/>
      <c r="E31" s="35"/>
      <c r="F31" s="35"/>
      <c r="G31" s="35"/>
      <c r="H31" s="3"/>
      <c r="I31" s="3"/>
      <c r="J31" s="3"/>
      <c r="K31" s="3"/>
    </row>
    <row r="32" spans="1:12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</sheetData>
  <mergeCells count="14">
    <mergeCell ref="K1:L1"/>
    <mergeCell ref="E31:G31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A28:I28"/>
    <mergeCell ref="H27:L27"/>
    <mergeCell ref="B29:K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 2018</vt:lpstr>
      <vt:lpstr>'1 кв 2018'!Область_печати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SvetetskayaO</cp:lastModifiedBy>
  <cp:lastPrinted>2018-04-05T10:14:55Z</cp:lastPrinted>
  <dcterms:created xsi:type="dcterms:W3CDTF">2009-01-13T06:01:05Z</dcterms:created>
  <dcterms:modified xsi:type="dcterms:W3CDTF">2018-04-05T10:15:43Z</dcterms:modified>
</cp:coreProperties>
</file>